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H106"/>
  <c r="H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</calcChain>
</file>

<file path=xl/sharedStrings.xml><?xml version="1.0" encoding="utf-8"?>
<sst xmlns="http://schemas.openxmlformats.org/spreadsheetml/2006/main" count="223" uniqueCount="205">
  <si>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</si>
  <si>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</si>
  <si>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</si>
  <si>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</si>
  <si>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</si>
  <si>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</si>
  <si>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</si>
  <si>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</si>
  <si>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</si>
  <si>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</si>
  <si>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</si>
  <si>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</si>
  <si>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</si>
  <si>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</si>
  <si>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</si>
  <si>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</si>
  <si>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</si>
  <si>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</si>
  <si>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</si>
  <si>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</si>
  <si>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</si>
  <si>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</si>
  <si>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</si>
  <si>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</si>
  <si>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</si>
  <si>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</si>
  <si>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</si>
  <si>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</si>
  <si>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</si>
  <si>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</si>
  <si>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</si>
  <si>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</si>
  <si>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</si>
  <si>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</si>
  <si>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</si>
  <si>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</si>
  <si>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</si>
  <si>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</si>
  <si>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</si>
  <si>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</si>
  <si>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</si>
  <si>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</si>
  <si>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</si>
  <si>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</si>
  <si>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</si>
  <si>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</si>
  <si>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</si>
  <si>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</si>
  <si>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</si>
  <si>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</si>
  <si>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</si>
  <si>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</si>
  <si>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</si>
  <si>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</si>
  <si>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</si>
  <si>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</si>
  <si>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</si>
  <si>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</si>
  <si>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</si>
  <si>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</si>
  <si>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</si>
  <si>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</si>
  <si>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</si>
  <si>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</si>
  <si>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</si>
  <si>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</si>
  <si>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</si>
  <si>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</si>
  <si>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</si>
  <si>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</si>
  <si>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</si>
  <si>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</si>
  <si>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</si>
  <si>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</si>
  <si>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</si>
  <si>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</si>
  <si>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</si>
  <si>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</si>
  <si>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</si>
  <si>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</si>
  <si>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</si>
  <si>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</si>
  <si>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</si>
  <si>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</si>
  <si>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</si>
  <si>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</si>
  <si>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</si>
  <si>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</si>
  <si>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</si>
  <si>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</si>
  <si>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</si>
  <si>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</si>
  <si>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</si>
  <si>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</si>
  <si>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</si>
  <si>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</si>
  <si>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</si>
  <si>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</si>
  <si>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</si>
  <si>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</si>
  <si>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</si>
  <si>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</si>
  <si>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</si>
  <si>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</si>
  <si>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</si>
  <si>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</si>
  <si>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</si>
  <si>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</si>
  <si>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</si>
  <si>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</si>
  <si>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</si>
  <si>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</si>
  <si>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</si>
  <si>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</si>
  <si>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</si>
  <si>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</si>
  <si>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</si>
  <si>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</si>
  <si>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</si>
  <si>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</si>
  <si>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</si>
  <si>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</si>
  <si>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</si>
  <si>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</si>
  <si>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</si>
  <si>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</si>
  <si>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</si>
  <si>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</si>
  <si>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</si>
  <si>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</si>
  <si>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</si>
  <si>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</si>
  <si>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</si>
  <si>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</si>
  <si>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</si>
  <si>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</si>
  <si>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</si>
  <si>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</si>
  <si>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</si>
  <si>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</si>
  <si>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</si>
  <si>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</si>
  <si>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</si>
  <si>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</si>
  <si>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</si>
  <si>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</si>
  <si>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</si>
  <si>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</si>
  <si>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</si>
  <si>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</si>
  <si>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</si>
  <si>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</si>
  <si>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</si>
  <si>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</si>
  <si>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</si>
  <si>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</si>
  <si>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</si>
  <si>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</si>
  <si>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</si>
  <si>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</si>
  <si>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</si>
  <si>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</si>
  <si>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</si>
  <si>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</si>
  <si>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</si>
  <si>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</si>
  <si>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</si>
  <si>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</si>
  <si>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</si>
  <si>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</si>
  <si>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</si>
  <si>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</si>
  <si>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</si>
  <si>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</si>
  <si>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</si>
  <si>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</si>
  <si>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</si>
  <si>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</si>
  <si>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</si>
  <si>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</si>
  <si>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</si>
  <si>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</si>
  <si>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</si>
  <si>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</si>
  <si>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</si>
  <si>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</si>
  <si>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</si>
  <si>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</si>
  <si>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</si>
  <si>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</si>
  <si>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</si>
  <si>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</si>
  <si>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</si>
  <si>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</si>
  <si>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</si>
  <si>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</si>
  <si>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</si>
  <si>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</si>
  <si>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</si>
  <si>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</si>
  <si>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</si>
  <si>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TRUST INTERNATIONAL TRANSPORT</t>
  </si>
  <si>
    <t>الثقة للنقل الدولي</t>
  </si>
  <si>
    <t>-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</si>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</sst>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14" sqref="F14"/>
    </sheetView>
  </sheetViews>
  <sheetFormatPr defaultColWidth="9" defaultRowHeight="15"/>
  <cols>
    <col min="1" max="3" width="9" style="5"/>
    <col min="4" max="4" width="40.42578125" style="22" bestFit="1" customWidth="1"/>
    <col min="5" max="8" width="11.5703125" style="59" bestFit="1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131055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0.52</v>
      </c>
      <c r="F6" s="13">
        <v>0.52</v>
      </c>
      <c r="G6" s="13">
        <v>0.52</v>
      </c>
      <c r="H6" s="13">
        <v>0.52</v>
      </c>
      <c r="I6" s="14" t="s">
        <v>5</v>
      </c>
    </row>
    <row r="7" spans="4:9" ht="15.75">
      <c r="D7" s="12" t="s">
        <v>6</v>
      </c>
      <c r="E7" s="15" t="s">
        <v>203</v>
      </c>
      <c r="F7" s="15">
        <v>678563.2</v>
      </c>
      <c r="G7" s="15">
        <v>121.32</v>
      </c>
      <c r="H7" s="15">
        <v>7445.7</v>
      </c>
      <c r="I7" s="14" t="s">
        <v>7</v>
      </c>
    </row>
    <row r="8" spans="4:9" ht="15.75">
      <c r="D8" s="12" t="s">
        <v>8</v>
      </c>
      <c r="E8" s="15" t="s">
        <v>203</v>
      </c>
      <c r="F8" s="15">
        <v>1305025</v>
      </c>
      <c r="G8" s="15">
        <v>241</v>
      </c>
      <c r="H8" s="15">
        <v>13651</v>
      </c>
      <c r="I8" s="14" t="s">
        <v>9</v>
      </c>
    </row>
    <row r="9" spans="4:9" ht="15.75">
      <c r="D9" s="12" t="s">
        <v>10</v>
      </c>
      <c r="E9" s="15" t="s">
        <v>203</v>
      </c>
      <c r="F9" s="15">
        <v>4</v>
      </c>
      <c r="G9" s="15">
        <v>2</v>
      </c>
      <c r="H9" s="15">
        <v>10</v>
      </c>
      <c r="I9" s="14" t="s">
        <v>11</v>
      </c>
    </row>
    <row r="10" spans="4:9" ht="15.75">
      <c r="D10" s="12" t="s">
        <v>12</v>
      </c>
      <c r="E10" s="15">
        <v>3434750</v>
      </c>
      <c r="F10" s="15">
        <v>3434750</v>
      </c>
      <c r="G10" s="15">
        <v>3434750</v>
      </c>
      <c r="H10" s="15">
        <v>3434750</v>
      </c>
      <c r="I10" s="14" t="s">
        <v>13</v>
      </c>
    </row>
    <row r="11" spans="4:9" ht="15.75">
      <c r="D11" s="12" t="s">
        <v>14</v>
      </c>
      <c r="E11" s="15">
        <v>1786070</v>
      </c>
      <c r="F11" s="15">
        <v>1786070</v>
      </c>
      <c r="G11" s="15">
        <v>1786070</v>
      </c>
      <c r="H11" s="15">
        <v>1786070</v>
      </c>
      <c r="I11" s="14" t="s">
        <v>15</v>
      </c>
    </row>
    <row r="12" spans="4:9" ht="15.75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166815</v>
      </c>
      <c r="F16" s="25">
        <v>588870</v>
      </c>
      <c r="G16" s="25">
        <v>57979</v>
      </c>
      <c r="H16" s="25">
        <v>47726</v>
      </c>
      <c r="I16" s="11" t="s">
        <v>21</v>
      </c>
    </row>
    <row r="17" spans="4:9" ht="15.75">
      <c r="D17" s="12" t="s">
        <v>22</v>
      </c>
      <c r="E17" s="26">
        <v>278523</v>
      </c>
      <c r="F17" s="26">
        <v>136771</v>
      </c>
      <c r="G17" s="26">
        <v>516143</v>
      </c>
      <c r="H17" s="26">
        <v>514999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>
      <c r="D22" s="27" t="s">
        <v>32</v>
      </c>
      <c r="E22" s="26">
        <v>221</v>
      </c>
      <c r="F22" s="26">
        <v>42530</v>
      </c>
      <c r="G22" s="26">
        <v>42530</v>
      </c>
      <c r="H22" s="26">
        <v>52971</v>
      </c>
      <c r="I22" s="14" t="s">
        <v>33</v>
      </c>
    </row>
    <row r="23" spans="4:9" ht="15.75">
      <c r="D23" s="12" t="s">
        <v>34</v>
      </c>
      <c r="E23" s="26">
        <v>509544</v>
      </c>
      <c r="F23" s="26">
        <v>834156</v>
      </c>
      <c r="G23" s="26">
        <v>700129</v>
      </c>
      <c r="H23" s="26">
        <v>1221237</v>
      </c>
      <c r="I23" s="14" t="s">
        <v>35</v>
      </c>
    </row>
    <row r="24" spans="4:9" ht="15.75">
      <c r="D24" s="12" t="s">
        <v>36</v>
      </c>
      <c r="E24" s="26">
        <v>7750</v>
      </c>
      <c r="F24" s="26">
        <v>7300</v>
      </c>
      <c r="G24" s="26">
        <v>5050</v>
      </c>
      <c r="H24" s="26">
        <v>4300</v>
      </c>
      <c r="I24" s="14" t="s">
        <v>37</v>
      </c>
    </row>
    <row r="25" spans="4:9" ht="15.75">
      <c r="D25" s="12" t="s">
        <v>38</v>
      </c>
      <c r="E25" s="26">
        <v>26955</v>
      </c>
      <c r="F25" s="26">
        <v>936280</v>
      </c>
      <c r="G25" s="26">
        <v>1117268</v>
      </c>
      <c r="H25" s="26">
        <v>1304546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26955</v>
      </c>
      <c r="F28" s="26">
        <v>936280</v>
      </c>
      <c r="G28" s="26">
        <v>1117268</v>
      </c>
      <c r="H28" s="26">
        <v>1304546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 ht="15.75">
      <c r="D30" s="28" t="s">
        <v>48</v>
      </c>
      <c r="E30" s="29">
        <v>544249</v>
      </c>
      <c r="F30" s="29">
        <v>1777736</v>
      </c>
      <c r="G30" s="29">
        <v>1822447</v>
      </c>
      <c r="H30" s="29">
        <v>2530083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0</v>
      </c>
      <c r="F35" s="25">
        <v>8136</v>
      </c>
      <c r="G35" s="25">
        <v>8136</v>
      </c>
      <c r="H35" s="25">
        <v>50883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88917</v>
      </c>
      <c r="F39" s="26">
        <v>810875</v>
      </c>
      <c r="G39" s="26">
        <v>427281</v>
      </c>
      <c r="H39" s="26">
        <v>522092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 ht="15.75">
      <c r="D43" s="36" t="s">
        <v>70</v>
      </c>
      <c r="E43" s="29">
        <v>88917</v>
      </c>
      <c r="F43" s="29">
        <v>810875</v>
      </c>
      <c r="G43" s="29">
        <v>427281</v>
      </c>
      <c r="H43" s="29">
        <v>522092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3434750</v>
      </c>
      <c r="F46" s="25">
        <v>3434750</v>
      </c>
      <c r="G46" s="25">
        <v>3434750</v>
      </c>
      <c r="H46" s="25">
        <v>3434750</v>
      </c>
      <c r="I46" s="11" t="s">
        <v>75</v>
      </c>
    </row>
    <row r="47" spans="4:9" ht="15.75">
      <c r="D47" s="12" t="s">
        <v>76</v>
      </c>
      <c r="E47" s="26">
        <v>3434750</v>
      </c>
      <c r="F47" s="26">
        <v>3434750</v>
      </c>
      <c r="G47" s="26">
        <v>3434750</v>
      </c>
      <c r="H47" s="26">
        <v>3434750</v>
      </c>
      <c r="I47" s="14" t="s">
        <v>77</v>
      </c>
    </row>
    <row r="48" spans="4:9" ht="15.75">
      <c r="D48" s="12" t="s">
        <v>78</v>
      </c>
      <c r="E48" s="26">
        <v>3434750</v>
      </c>
      <c r="F48" s="26">
        <v>3434750</v>
      </c>
      <c r="G48" s="26">
        <v>3434750</v>
      </c>
      <c r="H48" s="26">
        <v>3434750</v>
      </c>
      <c r="I48" s="14" t="s">
        <v>79</v>
      </c>
    </row>
    <row r="49" spans="4:9" ht="15.75">
      <c r="D49" s="12" t="s">
        <v>80</v>
      </c>
      <c r="E49" s="26">
        <v>94431</v>
      </c>
      <c r="F49" s="26">
        <v>94431</v>
      </c>
      <c r="G49" s="26">
        <v>94431</v>
      </c>
      <c r="H49" s="26">
        <v>94431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197</v>
      </c>
      <c r="E55" s="26">
        <v>0</v>
      </c>
      <c r="F55" s="26">
        <v>0</v>
      </c>
      <c r="G55" s="26">
        <v>0</v>
      </c>
      <c r="H55" s="26">
        <v>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198</v>
      </c>
    </row>
    <row r="57" spans="4:9" ht="15.75">
      <c r="D57" s="12" t="s">
        <v>92</v>
      </c>
      <c r="E57" s="26">
        <v>1376</v>
      </c>
      <c r="F57" s="26">
        <v>925</v>
      </c>
      <c r="G57" s="26">
        <v>-1325</v>
      </c>
      <c r="H57" s="26">
        <v>-2075</v>
      </c>
      <c r="I57" s="14" t="s">
        <v>93</v>
      </c>
    </row>
    <row r="58" spans="4:9" ht="15.75">
      <c r="D58" s="12" t="s">
        <v>94</v>
      </c>
      <c r="E58" s="26">
        <v>-3075225</v>
      </c>
      <c r="F58" s="26">
        <v>-2563245</v>
      </c>
      <c r="G58" s="26">
        <v>-2132690</v>
      </c>
      <c r="H58" s="26">
        <v>-1519115</v>
      </c>
      <c r="I58" s="14" t="s">
        <v>95</v>
      </c>
    </row>
    <row r="59" spans="4:9" ht="15.75">
      <c r="D59" s="12" t="s">
        <v>96</v>
      </c>
      <c r="E59" s="26">
        <v>455332</v>
      </c>
      <c r="F59" s="26">
        <v>966861</v>
      </c>
      <c r="G59" s="26">
        <v>1395166</v>
      </c>
      <c r="H59" s="26">
        <v>2007991</v>
      </c>
      <c r="I59" s="14" t="s">
        <v>97</v>
      </c>
    </row>
    <row r="60" spans="4:9" ht="15.75">
      <c r="D60" s="41" t="s">
        <v>204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544249</v>
      </c>
      <c r="F61" s="29">
        <v>1777736</v>
      </c>
      <c r="G61" s="29">
        <v>1822447</v>
      </c>
      <c r="H61" s="29">
        <v>2530083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0</v>
      </c>
      <c r="F65" s="25">
        <v>0</v>
      </c>
      <c r="G65" s="25">
        <v>0</v>
      </c>
      <c r="H65" s="25">
        <v>700969</v>
      </c>
      <c r="I65" s="11" t="s">
        <v>103</v>
      </c>
    </row>
    <row r="66" spans="4:9" ht="15.75">
      <c r="D66" s="12" t="s">
        <v>104</v>
      </c>
      <c r="E66" s="26">
        <v>0</v>
      </c>
      <c r="F66" s="26">
        <v>0</v>
      </c>
      <c r="G66" s="26">
        <v>0</v>
      </c>
      <c r="H66" s="26">
        <v>944405</v>
      </c>
      <c r="I66" s="14" t="s">
        <v>105</v>
      </c>
    </row>
    <row r="67" spans="4:9" ht="15.75">
      <c r="D67" s="12" t="s">
        <v>106</v>
      </c>
      <c r="E67" s="26">
        <v>0</v>
      </c>
      <c r="F67" s="26">
        <v>0</v>
      </c>
      <c r="G67" s="26">
        <v>0</v>
      </c>
      <c r="H67" s="26">
        <v>-243436</v>
      </c>
      <c r="I67" s="14" t="s">
        <v>107</v>
      </c>
    </row>
    <row r="68" spans="4:9" ht="15.75">
      <c r="D68" s="12" t="s">
        <v>108</v>
      </c>
      <c r="E68" s="26">
        <v>275556</v>
      </c>
      <c r="F68" s="26">
        <v>365131</v>
      </c>
      <c r="G68" s="26">
        <v>444461</v>
      </c>
      <c r="H68" s="26">
        <v>404674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208919</v>
      </c>
      <c r="I69" s="14" t="s">
        <v>111</v>
      </c>
    </row>
    <row r="70" spans="4:9" ht="15.75">
      <c r="D70" s="12" t="s">
        <v>112</v>
      </c>
      <c r="E70" s="26">
        <v>7971</v>
      </c>
      <c r="F70" s="26">
        <v>180989</v>
      </c>
      <c r="G70" s="26">
        <v>187278</v>
      </c>
      <c r="H70" s="26">
        <v>25105</v>
      </c>
      <c r="I70" s="14" t="s">
        <v>113</v>
      </c>
    </row>
    <row r="71" spans="4:9" ht="15.75">
      <c r="D71" s="12" t="s">
        <v>114</v>
      </c>
      <c r="E71" s="26">
        <v>7971</v>
      </c>
      <c r="F71" s="26">
        <v>180989</v>
      </c>
      <c r="G71" s="26">
        <v>187278</v>
      </c>
      <c r="H71" s="26">
        <v>198715</v>
      </c>
      <c r="I71" s="14" t="s">
        <v>115</v>
      </c>
    </row>
    <row r="72" spans="4:9" ht="15.75">
      <c r="D72" s="12" t="s">
        <v>116</v>
      </c>
      <c r="E72" s="26">
        <v>-283527</v>
      </c>
      <c r="F72" s="26">
        <v>-546120</v>
      </c>
      <c r="G72" s="26">
        <v>-631739</v>
      </c>
      <c r="H72" s="26">
        <v>-1055744</v>
      </c>
      <c r="I72" s="14" t="s">
        <v>117</v>
      </c>
    </row>
    <row r="73" spans="4:9" ht="15.75">
      <c r="D73" s="12" t="s">
        <v>118</v>
      </c>
      <c r="E73" s="26">
        <v>213703</v>
      </c>
      <c r="F73" s="26">
        <v>115565</v>
      </c>
      <c r="G73" s="26">
        <v>28538</v>
      </c>
      <c r="H73" s="26">
        <v>1703446</v>
      </c>
      <c r="I73" s="14" t="s">
        <v>119</v>
      </c>
    </row>
    <row r="74" spans="4:9" ht="15.75">
      <c r="D74" s="12" t="s">
        <v>120</v>
      </c>
      <c r="E74" s="26">
        <v>442156</v>
      </c>
      <c r="F74" s="26">
        <v>0</v>
      </c>
      <c r="G74" s="26">
        <v>10374</v>
      </c>
      <c r="H74" s="26">
        <v>25105</v>
      </c>
      <c r="I74" s="14" t="s">
        <v>121</v>
      </c>
    </row>
    <row r="75" spans="4:9" ht="15.75">
      <c r="D75" s="12" t="s">
        <v>122</v>
      </c>
      <c r="E75" s="26">
        <v>-511980</v>
      </c>
      <c r="F75" s="26">
        <v>-430555</v>
      </c>
      <c r="G75" s="26">
        <v>-613575</v>
      </c>
      <c r="H75" s="26">
        <v>622597</v>
      </c>
      <c r="I75" s="14" t="s">
        <v>123</v>
      </c>
    </row>
    <row r="76" spans="4:9" ht="15.75">
      <c r="D76" s="12" t="s">
        <v>124</v>
      </c>
      <c r="E76" s="26">
        <v>0</v>
      </c>
      <c r="F76" s="26">
        <v>0</v>
      </c>
      <c r="G76" s="26">
        <v>0</v>
      </c>
      <c r="H76" s="26">
        <v>0</v>
      </c>
      <c r="I76" s="14" t="s">
        <v>125</v>
      </c>
    </row>
    <row r="77" spans="4:9" ht="15.75">
      <c r="D77" s="12" t="s">
        <v>126</v>
      </c>
      <c r="E77" s="26">
        <v>-511980</v>
      </c>
      <c r="F77" s="26">
        <v>-430555</v>
      </c>
      <c r="G77" s="26">
        <v>-613575</v>
      </c>
      <c r="H77" s="26">
        <v>622597</v>
      </c>
      <c r="I77" s="43" t="s">
        <v>127</v>
      </c>
    </row>
    <row r="78" spans="4:9" ht="15.75">
      <c r="D78" s="12" t="s">
        <v>128</v>
      </c>
      <c r="E78" s="26">
        <v>0</v>
      </c>
      <c r="F78" s="26">
        <v>0</v>
      </c>
      <c r="G78" s="26">
        <v>0</v>
      </c>
      <c r="H78" s="26">
        <v>0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0</v>
      </c>
      <c r="F81" s="26">
        <v>0</v>
      </c>
      <c r="G81" s="26">
        <v>0</v>
      </c>
      <c r="H81" s="26">
        <v>45000</v>
      </c>
      <c r="I81" s="43" t="s">
        <v>135</v>
      </c>
    </row>
    <row r="82" spans="4:9" ht="15.75">
      <c r="D82" s="12" t="s">
        <v>136</v>
      </c>
      <c r="E82" s="26">
        <v>-511980</v>
      </c>
      <c r="F82" s="26">
        <v>-430555</v>
      </c>
      <c r="G82" s="26">
        <v>-613575</v>
      </c>
      <c r="H82" s="26">
        <v>577597</v>
      </c>
      <c r="I82" s="43" t="s">
        <v>137</v>
      </c>
    </row>
    <row r="83" spans="4:9" ht="15.75">
      <c r="D83" s="41" t="s">
        <v>204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-511980</v>
      </c>
      <c r="F84" s="29">
        <v>-430555</v>
      </c>
      <c r="G84" s="29">
        <v>-613575</v>
      </c>
      <c r="H84" s="29">
        <v>577597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588870</v>
      </c>
      <c r="F88" s="25">
        <v>57979</v>
      </c>
      <c r="G88" s="25">
        <v>47726</v>
      </c>
      <c r="H88" s="25">
        <v>12799</v>
      </c>
      <c r="I88" s="11" t="s">
        <v>143</v>
      </c>
    </row>
    <row r="89" spans="4:9" ht="15.75">
      <c r="D89" s="12" t="s">
        <v>144</v>
      </c>
      <c r="E89" s="26">
        <v>-922055</v>
      </c>
      <c r="F89" s="26">
        <v>530891</v>
      </c>
      <c r="G89" s="26">
        <v>10253</v>
      </c>
      <c r="H89" s="26">
        <v>-2944150</v>
      </c>
      <c r="I89" s="14" t="s">
        <v>145</v>
      </c>
    </row>
    <row r="90" spans="4:9" ht="15.75">
      <c r="D90" s="12" t="s">
        <v>146</v>
      </c>
      <c r="E90" s="26">
        <v>500000</v>
      </c>
      <c r="F90" s="26">
        <v>0</v>
      </c>
      <c r="G90" s="26">
        <v>0</v>
      </c>
      <c r="H90" s="26">
        <v>3096000</v>
      </c>
      <c r="I90" s="14" t="s">
        <v>147</v>
      </c>
    </row>
    <row r="91" spans="4:9" ht="15.75">
      <c r="D91" s="12" t="s">
        <v>148</v>
      </c>
      <c r="E91" s="26">
        <v>0</v>
      </c>
      <c r="F91" s="26">
        <v>0</v>
      </c>
      <c r="G91" s="26">
        <v>0</v>
      </c>
      <c r="H91" s="26">
        <v>-116923</v>
      </c>
      <c r="I91" s="14" t="s">
        <v>149</v>
      </c>
    </row>
    <row r="92" spans="4:9" ht="15.75">
      <c r="D92" s="28" t="s">
        <v>150</v>
      </c>
      <c r="E92" s="29">
        <v>166815</v>
      </c>
      <c r="F92" s="29">
        <v>588870</v>
      </c>
      <c r="G92" s="29">
        <v>57979</v>
      </c>
      <c r="H92" s="29">
        <v>47726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 t="s">
        <v>203</v>
      </c>
      <c r="F96" s="10">
        <f>+F8*100/F10</f>
        <v>37.994759443918774</v>
      </c>
      <c r="G96" s="10">
        <f>+G8*100/G10</f>
        <v>7.0165223087560961E-3</v>
      </c>
      <c r="H96" s="10">
        <f>+H8*100/H10</f>
        <v>0.39743795036028823</v>
      </c>
      <c r="I96" s="11" t="s">
        <v>155</v>
      </c>
    </row>
    <row r="97" spans="1:15" ht="15.75">
      <c r="D97" s="12" t="s">
        <v>156</v>
      </c>
      <c r="E97" s="13">
        <f>+E84/E10</f>
        <v>-0.14905888347041268</v>
      </c>
      <c r="F97" s="13">
        <f>+F84/F10</f>
        <v>-0.12535264575296601</v>
      </c>
      <c r="G97" s="13">
        <f>+G84/G10</f>
        <v>-0.17863745541888057</v>
      </c>
      <c r="H97" s="13">
        <f>+H84/H10</f>
        <v>0.16816274838052259</v>
      </c>
      <c r="I97" s="14" t="s">
        <v>157</v>
      </c>
    </row>
    <row r="98" spans="1:15" ht="15.7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0.1325662711987772</v>
      </c>
      <c r="F99" s="13">
        <f>+F59/F10</f>
        <v>0.28149384962515467</v>
      </c>
      <c r="G99" s="13">
        <f>+G59/G10</f>
        <v>0.40619142586796708</v>
      </c>
      <c r="H99" s="13">
        <f>+H59/H10</f>
        <v>0.58461052478346309</v>
      </c>
      <c r="I99" s="14" t="s">
        <v>161</v>
      </c>
    </row>
    <row r="100" spans="1:15" ht="15.75">
      <c r="D100" s="12" t="s">
        <v>162</v>
      </c>
      <c r="E100" s="13">
        <f>+E11/E84</f>
        <v>-3.4885542404000156</v>
      </c>
      <c r="F100" s="13">
        <f>+F11/F84</f>
        <v>-4.1482969655444712</v>
      </c>
      <c r="G100" s="13">
        <f>+G11/G84</f>
        <v>-2.9109236849610887</v>
      </c>
      <c r="H100" s="13">
        <f>+H11/H84</f>
        <v>3.0922425151100161</v>
      </c>
      <c r="I100" s="14" t="s">
        <v>163</v>
      </c>
    </row>
    <row r="101" spans="1:15" ht="15.75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 ht="15.7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>
        <f>+E11/E59</f>
        <v>3.9225663911168116</v>
      </c>
      <c r="F103" s="46">
        <f>+F11/F59</f>
        <v>1.847287252252392</v>
      </c>
      <c r="G103" s="46">
        <f>+G11/G59</f>
        <v>1.2801845801861571</v>
      </c>
      <c r="H103" s="46">
        <f>+H11/H59</f>
        <v>0.88948107835144674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 t="s">
        <v>203</v>
      </c>
      <c r="F105" s="51" t="s">
        <v>203</v>
      </c>
      <c r="G105" s="51" t="s">
        <v>203</v>
      </c>
      <c r="H105" s="51">
        <f>+H67*100/H65</f>
        <v>-34.728497265927594</v>
      </c>
      <c r="I105" s="11" t="s">
        <v>171</v>
      </c>
    </row>
    <row r="106" spans="1:15" ht="15.75">
      <c r="D106" s="12" t="s">
        <v>172</v>
      </c>
      <c r="E106" s="52" t="s">
        <v>203</v>
      </c>
      <c r="F106" s="52" t="s">
        <v>203</v>
      </c>
      <c r="G106" s="52" t="s">
        <v>203</v>
      </c>
      <c r="H106" s="52">
        <f>+H75*100/H65</f>
        <v>88.819477038214245</v>
      </c>
      <c r="I106" s="14" t="s">
        <v>173</v>
      </c>
    </row>
    <row r="107" spans="1:15" ht="15.75">
      <c r="D107" s="12" t="s">
        <v>174</v>
      </c>
      <c r="E107" s="52" t="s">
        <v>203</v>
      </c>
      <c r="F107" s="52" t="s">
        <v>203</v>
      </c>
      <c r="G107" s="52" t="s">
        <v>203</v>
      </c>
      <c r="H107" s="52">
        <f>+H82*100/H65</f>
        <v>82.399792287533401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-94.070912394878079</v>
      </c>
      <c r="F108" s="52">
        <f>(F82+F76)*100/F30</f>
        <v>-24.219287903265727</v>
      </c>
      <c r="G108" s="52">
        <f>(G82+G76)*100/G30</f>
        <v>-33.667645753209833</v>
      </c>
      <c r="H108" s="52">
        <f>(H82+H76)*100/H30</f>
        <v>22.829172007400548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-112.44103203816117</v>
      </c>
      <c r="F109" s="53">
        <f>+F84*100/F59</f>
        <v>-44.531220102993089</v>
      </c>
      <c r="G109" s="53">
        <f>+G84*100/G59</f>
        <v>-43.978637667489032</v>
      </c>
      <c r="H109" s="53">
        <f>+H84*100/H59</f>
        <v>28.764919763086588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16.337558727714704</v>
      </c>
      <c r="F111" s="10">
        <f>+F43*100/F30</f>
        <v>45.612790650580287</v>
      </c>
      <c r="G111" s="10">
        <f>+G43*100/G30</f>
        <v>23.445455478266307</v>
      </c>
      <c r="H111" s="10">
        <f>+H43*100/H30</f>
        <v>20.635370460178578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83.662441272285292</v>
      </c>
      <c r="F112" s="13">
        <f>+F59*100/F30</f>
        <v>54.387209349419713</v>
      </c>
      <c r="G112" s="13">
        <f>+G59*100/G30</f>
        <v>76.554544521733689</v>
      </c>
      <c r="H112" s="13">
        <f>+H59*100/H30</f>
        <v>79.364629539821422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 t="s">
        <v>203</v>
      </c>
      <c r="F113" s="46" t="s">
        <v>203</v>
      </c>
      <c r="G113" s="46" t="s">
        <v>203</v>
      </c>
      <c r="H113" s="46" t="s">
        <v>203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</v>
      </c>
      <c r="F115" s="10">
        <f>+F65/F30</f>
        <v>0</v>
      </c>
      <c r="G115" s="10">
        <f>+G65/G30</f>
        <v>0</v>
      </c>
      <c r="H115" s="10">
        <f>+H65/H30</f>
        <v>0.27705375673446286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0.53732792864337475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0</v>
      </c>
      <c r="F117" s="46">
        <f>+F65/F120</f>
        <v>0</v>
      </c>
      <c r="G117" s="46">
        <f>+G65/G120</f>
        <v>0</v>
      </c>
      <c r="H117" s="46">
        <f>+H65/H120</f>
        <v>1.0026089008717791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5.7305577111238568</v>
      </c>
      <c r="F119" s="58">
        <f>+F23/F39</f>
        <v>1.028710960382303</v>
      </c>
      <c r="G119" s="58">
        <f>+G23/G39</f>
        <v>1.6385680617673146</v>
      </c>
      <c r="H119" s="58">
        <f>+H23/H39</f>
        <v>2.3391222236693916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420627</v>
      </c>
      <c r="F120" s="29">
        <f>+F23-F39</f>
        <v>23281</v>
      </c>
      <c r="G120" s="29">
        <f>+G23-G39</f>
        <v>272848</v>
      </c>
      <c r="H120" s="29">
        <f>+H23-H39</f>
        <v>699145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2016-09-08T10:35:36Z</dcterms:modified>
</cp:coreProperties>
</file>